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000" activeTab="0"/>
  </bookViews>
  <sheets>
    <sheet name="Ф1.СПО очное  бюдж 9 кл." sheetId="1" r:id="rId1"/>
    <sheet name="Ф9.НПО в СПО 9 кл" sheetId="2" r:id="rId2"/>
    <sheet name="Ф11.СПО очное ВНЕБЮДЖЕТ 9 кл" sheetId="3" r:id="rId3"/>
    <sheet name="Ф14.СПО заочное ВНЕБЮДЖЕТ 11 кл" sheetId="4" r:id="rId4"/>
    <sheet name="Лист3" sheetId="5" r:id="rId5"/>
  </sheets>
  <definedNames/>
  <calcPr fullCalcOnLoad="1" refMode="R1C1"/>
</workbook>
</file>

<file path=xl/sharedStrings.xml><?xml version="1.0" encoding="utf-8"?>
<sst xmlns="http://schemas.openxmlformats.org/spreadsheetml/2006/main" count="161" uniqueCount="66">
  <si>
    <t>СПЕЦИАЛЬНОСТЬ</t>
  </si>
  <si>
    <t>КУРС</t>
  </si>
  <si>
    <t>ГРУППА</t>
  </si>
  <si>
    <t>КОД</t>
  </si>
  <si>
    <t>октябрь</t>
  </si>
  <si>
    <t>ФАКТИЧЕСКИЙ КОНТИНГЕНТ ОБУЧАЮЩИХСЯ ОЧНОЙ ФОРМЫ  ГРУППЫ СПО  (БЮДЖЕТ)                                                                                         на базе основного общего образования (9 классов)</t>
  </si>
  <si>
    <t>ФАКТИЧЕСКИЙ КОНТИНГЕНТ ОБУЧАЮЩИХСЯ ОЧНОЙ ФОРМЫ (ВНЕБЮДЖЕТ)                                                                                                                                                      на базе основного общего образования  (9 классов)</t>
  </si>
  <si>
    <t>ФАКТИЧЕСКИЙ КОНТИНГЕНТ ОБУЧАЮЩИХСЯ ЗАОЧНОЙ ФОРМЫ  ГУППЫ СПО (ВНЕБЮДЖЕТ)                                                                                                                           на базе среднего общего образования (11 классов)</t>
  </si>
  <si>
    <t>выпуск</t>
  </si>
  <si>
    <t>4 курс</t>
  </si>
  <si>
    <t>3-12-Т</t>
  </si>
  <si>
    <t>3 курс</t>
  </si>
  <si>
    <t>3-13-Т</t>
  </si>
  <si>
    <t>19.02.10</t>
  </si>
  <si>
    <t>2 курс</t>
  </si>
  <si>
    <t>3-.14-1Т</t>
  </si>
  <si>
    <t>1 курс</t>
  </si>
  <si>
    <t>3-.15-1Т</t>
  </si>
  <si>
    <t>Строительство и эксплуатация зданий и сооружений</t>
  </si>
  <si>
    <t>1-11-С</t>
  </si>
  <si>
    <t>1-12-С</t>
  </si>
  <si>
    <t>1-13-С</t>
  </si>
  <si>
    <t>08.02.01</t>
  </si>
  <si>
    <t>1-14-1с</t>
  </si>
  <si>
    <t>1-14-2 с</t>
  </si>
  <si>
    <t>1-15-1с</t>
  </si>
  <si>
    <t>1-15-2 с</t>
  </si>
  <si>
    <t>Монтаж наладка и эксплуатация электрооборудования промышленных и гражданских зданий</t>
  </si>
  <si>
    <t>2-11-М</t>
  </si>
  <si>
    <t>2-12-М</t>
  </si>
  <si>
    <t>2-13-М</t>
  </si>
  <si>
    <t>2-14-м</t>
  </si>
  <si>
    <t>2-15-2М</t>
  </si>
  <si>
    <t>2-15-1-м</t>
  </si>
  <si>
    <t>Технология продукции общественного питания</t>
  </si>
  <si>
    <t>15.01.05</t>
  </si>
  <si>
    <t>123</t>
  </si>
  <si>
    <t>113</t>
  </si>
  <si>
    <t>23.01.08</t>
  </si>
  <si>
    <t>слесарь по ремонту строительных машин</t>
  </si>
  <si>
    <t>128</t>
  </si>
  <si>
    <t>129</t>
  </si>
  <si>
    <t>118</t>
  </si>
  <si>
    <t>119</t>
  </si>
  <si>
    <t>19.01.17</t>
  </si>
  <si>
    <t>повар, кондитер</t>
  </si>
  <si>
    <t>126</t>
  </si>
  <si>
    <t>116</t>
  </si>
  <si>
    <t>3-.15-2Тк</t>
  </si>
  <si>
    <t>3-.14-2Тк</t>
  </si>
  <si>
    <t>08.02.09</t>
  </si>
  <si>
    <t>сварщик (электросварочные и газосварочные работы)</t>
  </si>
  <si>
    <t>Технология продукции  общественного питания</t>
  </si>
  <si>
    <t>3-.16-1Т</t>
  </si>
  <si>
    <t>1-16-2 с</t>
  </si>
  <si>
    <t>1-16-1с</t>
  </si>
  <si>
    <t>2-16-1-м</t>
  </si>
  <si>
    <t>2-16-2М</t>
  </si>
  <si>
    <t>138</t>
  </si>
  <si>
    <t>136</t>
  </si>
  <si>
    <t>137</t>
  </si>
  <si>
    <t>3-.16-2Тк</t>
  </si>
  <si>
    <t>23.02.03</t>
  </si>
  <si>
    <t>Техническое обслуживание и ремонт автомобильного транспарта</t>
  </si>
  <si>
    <t>4-.16-2Тк</t>
  </si>
  <si>
    <t>ФАКТИЧЕСКИЙ КОНТИНГЕНТ ОБУЧАЮЩИХСЯ В ГРУППАХ НПО                                                                                                                      на базе основного общего образования  (9 классов)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</si>
</sst>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/>
    </xf>
    <xf numFmtId="0" fontId="0" fillId="34" borderId="10" xfId="0" applyNumberForma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>
      <alignment vertical="top" wrapText="1"/>
    </xf>
    <xf numFmtId="49" fontId="0" fillId="34" borderId="10" xfId="0" applyNumberForma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49" fontId="40" fillId="33" borderId="10" xfId="0" applyNumberFormat="1" applyFont="1" applyFill="1" applyBorder="1" applyAlignment="1">
      <alignment wrapText="1"/>
    </xf>
    <xf numFmtId="0" fontId="39" fillId="33" borderId="10" xfId="0" applyFont="1" applyFill="1" applyBorder="1" applyAlignment="1">
      <alignment vertical="center" wrapText="1"/>
    </xf>
    <xf numFmtId="49" fontId="0" fillId="10" borderId="10" xfId="0" applyNumberFormat="1" applyFill="1" applyBorder="1" applyAlignment="1">
      <alignment/>
    </xf>
    <xf numFmtId="1" fontId="0" fillId="0" borderId="10" xfId="0" applyNumberFormat="1" applyBorder="1" applyAlignment="1">
      <alignment wrapText="1"/>
    </xf>
    <xf numFmtId="0" fontId="0" fillId="0" borderId="0" xfId="0" applyFill="1" applyAlignment="1">
      <alignment/>
    </xf>
    <xf numFmtId="0" fontId="41" fillId="0" borderId="0" xfId="0" applyFont="1" applyFill="1" applyBorder="1" applyAlignment="1">
      <alignment vertical="center"/>
    </xf>
    <xf numFmtId="49" fontId="0" fillId="3" borderId="10" xfId="0" applyNumberFormat="1" applyFill="1" applyBorder="1" applyAlignment="1">
      <alignment/>
    </xf>
    <xf numFmtId="49" fontId="40" fillId="3" borderId="10" xfId="0" applyNumberFormat="1" applyFont="1" applyFill="1" applyBorder="1" applyAlignment="1">
      <alignment wrapText="1"/>
    </xf>
    <xf numFmtId="49" fontId="0" fillId="3" borderId="11" xfId="0" applyNumberForma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 wrapText="1"/>
    </xf>
    <xf numFmtId="0" fontId="39" fillId="3" borderId="10" xfId="0" applyFont="1" applyFill="1" applyBorder="1" applyAlignment="1">
      <alignment vertical="center" wrapText="1"/>
    </xf>
    <xf numFmtId="49" fontId="0" fillId="16" borderId="10" xfId="0" applyNumberFormat="1" applyFill="1" applyBorder="1" applyAlignment="1">
      <alignment/>
    </xf>
    <xf numFmtId="49" fontId="40" fillId="16" borderId="10" xfId="0" applyNumberFormat="1" applyFont="1" applyFill="1" applyBorder="1" applyAlignment="1">
      <alignment wrapText="1"/>
    </xf>
    <xf numFmtId="49" fontId="0" fillId="16" borderId="11" xfId="0" applyNumberFormat="1" applyFill="1" applyBorder="1" applyAlignment="1">
      <alignment horizontal="center" vertical="center" wrapText="1"/>
    </xf>
    <xf numFmtId="49" fontId="0" fillId="16" borderId="10" xfId="0" applyNumberFormat="1" applyFill="1" applyBorder="1" applyAlignment="1">
      <alignment horizontal="center" vertical="center" wrapText="1"/>
    </xf>
    <xf numFmtId="0" fontId="39" fillId="16" borderId="10" xfId="0" applyFont="1" applyFill="1" applyBorder="1" applyAlignment="1">
      <alignment vertical="center" wrapText="1"/>
    </xf>
    <xf numFmtId="49" fontId="0" fillId="16" borderId="12" xfId="0" applyNumberFormat="1" applyFill="1" applyBorder="1" applyAlignment="1">
      <alignment horizontal="center" vertical="center" wrapText="1"/>
    </xf>
    <xf numFmtId="49" fontId="42" fillId="7" borderId="10" xfId="0" applyNumberFormat="1" applyFont="1" applyFill="1" applyBorder="1" applyAlignment="1">
      <alignment horizontal="center" wrapText="1"/>
    </xf>
    <xf numFmtId="49" fontId="0" fillId="7" borderId="10" xfId="0" applyNumberFormat="1" applyFill="1" applyBorder="1" applyAlignment="1">
      <alignment horizontal="center" wrapText="1"/>
    </xf>
    <xf numFmtId="0" fontId="2" fillId="7" borderId="10" xfId="0" applyFont="1" applyFill="1" applyBorder="1" applyAlignment="1">
      <alignment vertical="center" wrapText="1"/>
    </xf>
    <xf numFmtId="49" fontId="0" fillId="12" borderId="10" xfId="0" applyNumberFormat="1" applyFill="1" applyBorder="1" applyAlignment="1">
      <alignment horizontal="center"/>
    </xf>
    <xf numFmtId="49" fontId="42" fillId="12" borderId="10" xfId="0" applyNumberFormat="1" applyFont="1" applyFill="1" applyBorder="1" applyAlignment="1">
      <alignment horizontal="center" wrapText="1"/>
    </xf>
    <xf numFmtId="49" fontId="0" fillId="12" borderId="10" xfId="0" applyNumberFormat="1" applyFill="1" applyBorder="1" applyAlignment="1">
      <alignment horizontal="center" wrapText="1"/>
    </xf>
    <xf numFmtId="0" fontId="2" fillId="12" borderId="10" xfId="0" applyFont="1" applyFill="1" applyBorder="1" applyAlignment="1">
      <alignment vertical="center" wrapText="1"/>
    </xf>
    <xf numFmtId="49" fontId="0" fillId="10" borderId="10" xfId="0" applyNumberFormat="1" applyFill="1" applyBorder="1" applyAlignment="1">
      <alignment horizontal="center"/>
    </xf>
    <xf numFmtId="49" fontId="42" fillId="10" borderId="10" xfId="0" applyNumberFormat="1" applyFont="1" applyFill="1" applyBorder="1" applyAlignment="1">
      <alignment horizontal="center" wrapText="1"/>
    </xf>
    <xf numFmtId="49" fontId="0" fillId="10" borderId="10" xfId="0" applyNumberFormat="1" applyFill="1" applyBorder="1" applyAlignment="1">
      <alignment horizontal="center" wrapText="1"/>
    </xf>
    <xf numFmtId="0" fontId="2" fillId="1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27"/>
  <sheetViews>
    <sheetView tabSelected="1" zoomScale="85" zoomScaleNormal="85" zoomScalePageLayoutView="0" workbookViewId="0" topLeftCell="A1">
      <selection activeCell="H10" sqref="H10"/>
    </sheetView>
  </sheetViews>
  <sheetFormatPr defaultColWidth="9.00390625" defaultRowHeight="15"/>
  <cols>
    <col min="1" max="1" width="9.00390625" style="12" customWidth="1"/>
    <col min="2" max="2" width="25.28125" style="12" customWidth="1"/>
    <col min="3" max="3" width="8.8515625" style="12" customWidth="1"/>
    <col min="4" max="4" width="9.8515625" style="12" customWidth="1"/>
    <col min="5" max="5" width="8.57421875" style="12" customWidth="1"/>
    <col min="6" max="16384" width="9.00390625" style="12" customWidth="1"/>
  </cols>
  <sheetData>
    <row r="2" spans="1:5" ht="15" customHeight="1">
      <c r="A2" s="37" t="s">
        <v>5</v>
      </c>
      <c r="B2" s="37"/>
      <c r="C2" s="37"/>
      <c r="D2" s="37"/>
      <c r="E2" s="37"/>
    </row>
    <row r="3" spans="1:5" ht="39.75" customHeight="1">
      <c r="A3" s="37"/>
      <c r="B3" s="37"/>
      <c r="C3" s="37"/>
      <c r="D3" s="37"/>
      <c r="E3" s="37"/>
    </row>
    <row r="4" spans="1:5" ht="21" customHeight="1">
      <c r="A4" s="40" t="s">
        <v>3</v>
      </c>
      <c r="B4" s="42" t="s">
        <v>0</v>
      </c>
      <c r="C4" s="42" t="s">
        <v>1</v>
      </c>
      <c r="D4" s="42" t="s">
        <v>2</v>
      </c>
      <c r="E4" s="38" t="s">
        <v>4</v>
      </c>
    </row>
    <row r="5" spans="1:5" ht="21" customHeight="1">
      <c r="A5" s="41"/>
      <c r="B5" s="42"/>
      <c r="C5" s="42"/>
      <c r="D5" s="42"/>
      <c r="E5" s="39"/>
    </row>
    <row r="6" spans="1:5" ht="45" customHeight="1" hidden="1">
      <c r="A6" s="7" t="s">
        <v>13</v>
      </c>
      <c r="B6" s="8" t="s">
        <v>34</v>
      </c>
      <c r="C6" s="2" t="s">
        <v>8</v>
      </c>
      <c r="D6" s="2" t="s">
        <v>10</v>
      </c>
      <c r="E6" s="9">
        <v>1</v>
      </c>
    </row>
    <row r="7" spans="1:6" ht="45" customHeight="1">
      <c r="A7" s="7" t="s">
        <v>13</v>
      </c>
      <c r="B7" s="8" t="str">
        <f>B6</f>
        <v>Технология продукции общественного питания</v>
      </c>
      <c r="C7" s="2" t="s">
        <v>9</v>
      </c>
      <c r="D7" s="2" t="s">
        <v>12</v>
      </c>
      <c r="E7" s="9">
        <v>26</v>
      </c>
      <c r="F7" s="13"/>
    </row>
    <row r="8" spans="1:5" ht="45" customHeight="1">
      <c r="A8" s="7" t="s">
        <v>13</v>
      </c>
      <c r="B8" s="8" t="str">
        <f>B6</f>
        <v>Технология продукции общественного питания</v>
      </c>
      <c r="C8" s="2" t="s">
        <v>11</v>
      </c>
      <c r="D8" s="2" t="s">
        <v>15</v>
      </c>
      <c r="E8" s="9">
        <f>24+1</f>
        <v>25</v>
      </c>
    </row>
    <row r="9" spans="1:5" ht="45" customHeight="1">
      <c r="A9" s="7" t="s">
        <v>13</v>
      </c>
      <c r="B9" s="8" t="str">
        <f>B7</f>
        <v>Технология продукции общественного питания</v>
      </c>
      <c r="C9" s="2" t="s">
        <v>14</v>
      </c>
      <c r="D9" s="2" t="s">
        <v>17</v>
      </c>
      <c r="E9" s="9">
        <f>24-1</f>
        <v>23</v>
      </c>
    </row>
    <row r="10" spans="1:5" ht="45" customHeight="1">
      <c r="A10" s="7" t="s">
        <v>13</v>
      </c>
      <c r="B10" s="8" t="str">
        <f>B8</f>
        <v>Технология продукции общественного питания</v>
      </c>
      <c r="C10" s="2" t="s">
        <v>16</v>
      </c>
      <c r="D10" s="2" t="s">
        <v>53</v>
      </c>
      <c r="E10" s="9">
        <v>25</v>
      </c>
    </row>
    <row r="11" spans="1:5" ht="45" customHeight="1" hidden="1">
      <c r="A11" s="14" t="s">
        <v>22</v>
      </c>
      <c r="B11" s="15" t="s">
        <v>18</v>
      </c>
      <c r="C11" s="16" t="s">
        <v>8</v>
      </c>
      <c r="D11" s="17" t="s">
        <v>19</v>
      </c>
      <c r="E11" s="18">
        <v>1</v>
      </c>
    </row>
    <row r="12" spans="1:5" ht="41.25" customHeight="1" hidden="1">
      <c r="A12" s="14" t="s">
        <v>22</v>
      </c>
      <c r="B12" s="15" t="str">
        <f>B11</f>
        <v>Строительство и эксплуатация зданий и сооружений</v>
      </c>
      <c r="C12" s="17" t="s">
        <v>8</v>
      </c>
      <c r="D12" s="17" t="s">
        <v>20</v>
      </c>
      <c r="E12" s="18">
        <v>3</v>
      </c>
    </row>
    <row r="13" spans="1:5" ht="45" customHeight="1">
      <c r="A13" s="14" t="s">
        <v>22</v>
      </c>
      <c r="B13" s="15" t="str">
        <f>B12</f>
        <v>Строительство и эксплуатация зданий и сооружений</v>
      </c>
      <c r="C13" s="17" t="s">
        <v>9</v>
      </c>
      <c r="D13" s="17" t="s">
        <v>21</v>
      </c>
      <c r="E13" s="18">
        <f>24-1</f>
        <v>23</v>
      </c>
    </row>
    <row r="14" spans="1:5" ht="45" customHeight="1">
      <c r="A14" s="14" t="s">
        <v>22</v>
      </c>
      <c r="B14" s="15" t="str">
        <f>B11</f>
        <v>Строительство и эксплуатация зданий и сооружений</v>
      </c>
      <c r="C14" s="17" t="s">
        <v>11</v>
      </c>
      <c r="D14" s="17" t="s">
        <v>23</v>
      </c>
      <c r="E14" s="18">
        <v>20</v>
      </c>
    </row>
    <row r="15" spans="1:5" ht="45" customHeight="1">
      <c r="A15" s="14" t="s">
        <v>22</v>
      </c>
      <c r="B15" s="15" t="str">
        <f>B14</f>
        <v>Строительство и эксплуатация зданий и сооружений</v>
      </c>
      <c r="C15" s="17" t="s">
        <v>11</v>
      </c>
      <c r="D15" s="17" t="s">
        <v>24</v>
      </c>
      <c r="E15" s="18">
        <v>20</v>
      </c>
    </row>
    <row r="16" spans="1:5" ht="45" customHeight="1">
      <c r="A16" s="14" t="s">
        <v>22</v>
      </c>
      <c r="B16" s="15" t="str">
        <f>B13</f>
        <v>Строительство и эксплуатация зданий и сооружений</v>
      </c>
      <c r="C16" s="17" t="s">
        <v>14</v>
      </c>
      <c r="D16" s="17" t="s">
        <v>25</v>
      </c>
      <c r="E16" s="18">
        <v>25</v>
      </c>
    </row>
    <row r="17" spans="1:5" ht="44.25" customHeight="1">
      <c r="A17" s="14" t="s">
        <v>22</v>
      </c>
      <c r="B17" s="15" t="str">
        <f>B16</f>
        <v>Строительство и эксплуатация зданий и сооружений</v>
      </c>
      <c r="C17" s="17" t="s">
        <v>14</v>
      </c>
      <c r="D17" s="17" t="s">
        <v>26</v>
      </c>
      <c r="E17" s="18">
        <f>23-1+1+1</f>
        <v>24</v>
      </c>
    </row>
    <row r="18" spans="1:5" ht="45" customHeight="1">
      <c r="A18" s="14" t="s">
        <v>22</v>
      </c>
      <c r="B18" s="15" t="str">
        <f>B15</f>
        <v>Строительство и эксплуатация зданий и сооружений</v>
      </c>
      <c r="C18" s="17" t="s">
        <v>16</v>
      </c>
      <c r="D18" s="17" t="s">
        <v>55</v>
      </c>
      <c r="E18" s="18">
        <v>25</v>
      </c>
    </row>
    <row r="19" spans="1:5" ht="45" customHeight="1">
      <c r="A19" s="14" t="s">
        <v>22</v>
      </c>
      <c r="B19" s="15" t="str">
        <f>B18</f>
        <v>Строительство и эксплуатация зданий и сооружений</v>
      </c>
      <c r="C19" s="17" t="s">
        <v>16</v>
      </c>
      <c r="D19" s="17" t="s">
        <v>54</v>
      </c>
      <c r="E19" s="18">
        <v>25</v>
      </c>
    </row>
    <row r="20" spans="1:5" ht="69.75" customHeight="1" hidden="1">
      <c r="A20" s="19" t="s">
        <v>50</v>
      </c>
      <c r="B20" s="20" t="s">
        <v>27</v>
      </c>
      <c r="C20" s="21" t="s">
        <v>8</v>
      </c>
      <c r="D20" s="22" t="s">
        <v>28</v>
      </c>
      <c r="E20" s="23"/>
    </row>
    <row r="21" spans="1:5" ht="70.5" customHeight="1" hidden="1">
      <c r="A21" s="19" t="s">
        <v>50</v>
      </c>
      <c r="B21" s="20" t="str">
        <f>B20</f>
        <v>Монтаж наладка и эксплуатация электрооборудования промышленных и гражданских зданий</v>
      </c>
      <c r="C21" s="22" t="s">
        <v>8</v>
      </c>
      <c r="D21" s="22" t="s">
        <v>29</v>
      </c>
      <c r="E21" s="23"/>
    </row>
    <row r="22" spans="1:5" ht="64.5" customHeight="1">
      <c r="A22" s="19" t="s">
        <v>50</v>
      </c>
      <c r="B22" s="20" t="str">
        <f>B21</f>
        <v>Монтаж наладка и эксплуатация электрооборудования промышленных и гражданских зданий</v>
      </c>
      <c r="C22" s="22" t="s">
        <v>9</v>
      </c>
      <c r="D22" s="22" t="s">
        <v>30</v>
      </c>
      <c r="E22" s="23">
        <v>24</v>
      </c>
    </row>
    <row r="23" spans="1:5" ht="64.5" customHeight="1">
      <c r="A23" s="19" t="s">
        <v>50</v>
      </c>
      <c r="B23" s="20" t="str">
        <f>B22</f>
        <v>Монтаж наладка и эксплуатация электрооборудования промышленных и гражданских зданий</v>
      </c>
      <c r="C23" s="22" t="s">
        <v>11</v>
      </c>
      <c r="D23" s="24" t="s">
        <v>31</v>
      </c>
      <c r="E23" s="23">
        <f>25-1</f>
        <v>24</v>
      </c>
    </row>
    <row r="24" spans="1:5" ht="60.75" customHeight="1">
      <c r="A24" s="19" t="s">
        <v>50</v>
      </c>
      <c r="B24" s="20" t="str">
        <f>B21</f>
        <v>Монтаж наладка и эксплуатация электрооборудования промышленных и гражданских зданий</v>
      </c>
      <c r="C24" s="22" t="s">
        <v>14</v>
      </c>
      <c r="D24" s="22" t="s">
        <v>32</v>
      </c>
      <c r="E24" s="23">
        <v>25</v>
      </c>
    </row>
    <row r="25" spans="1:5" ht="70.5" customHeight="1">
      <c r="A25" s="19" t="s">
        <v>50</v>
      </c>
      <c r="B25" s="20" t="str">
        <f>B24</f>
        <v>Монтаж наладка и эксплуатация электрооборудования промышленных и гражданских зданий</v>
      </c>
      <c r="C25" s="22" t="s">
        <v>14</v>
      </c>
      <c r="D25" s="24" t="s">
        <v>33</v>
      </c>
      <c r="E25" s="23">
        <v>24</v>
      </c>
    </row>
    <row r="26" spans="1:5" ht="60.75" customHeight="1">
      <c r="A26" s="19" t="s">
        <v>50</v>
      </c>
      <c r="B26" s="20" t="str">
        <f>B23</f>
        <v>Монтаж наладка и эксплуатация электрооборудования промышленных и гражданских зданий</v>
      </c>
      <c r="C26" s="22" t="s">
        <v>16</v>
      </c>
      <c r="D26" s="22" t="s">
        <v>57</v>
      </c>
      <c r="E26" s="23">
        <v>25</v>
      </c>
    </row>
    <row r="27" spans="1:5" ht="70.5" customHeight="1">
      <c r="A27" s="19" t="s">
        <v>50</v>
      </c>
      <c r="B27" s="20" t="str">
        <f>B26</f>
        <v>Монтаж наладка и эксплуатация электрооборудования промышленных и гражданских зданий</v>
      </c>
      <c r="C27" s="22" t="s">
        <v>16</v>
      </c>
      <c r="D27" s="24" t="s">
        <v>56</v>
      </c>
      <c r="E27" s="23">
        <v>25</v>
      </c>
    </row>
  </sheetData>
  <sheetProtection/>
  <mergeCells count="6">
    <mergeCell ref="A2:E3"/>
    <mergeCell ref="E4:E5"/>
    <mergeCell ref="A4:A5"/>
    <mergeCell ref="B4:B5"/>
    <mergeCell ref="C4:C5"/>
    <mergeCell ref="D4:D5"/>
  </mergeCells>
  <printOptions/>
  <pageMargins left="0.7" right="0.7" top="0.22" bottom="0.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E16"/>
  <sheetViews>
    <sheetView zoomScale="85" zoomScaleNormal="85" zoomScalePageLayoutView="0" workbookViewId="0" topLeftCell="A1">
      <selection activeCell="G24" sqref="G24"/>
    </sheetView>
  </sheetViews>
  <sheetFormatPr defaultColWidth="9.140625" defaultRowHeight="15"/>
  <cols>
    <col min="1" max="1" width="10.28125" style="0" bestFit="1" customWidth="1"/>
    <col min="2" max="2" width="25.28125" style="0" customWidth="1"/>
    <col min="3" max="3" width="8.8515625" style="0" customWidth="1"/>
    <col min="4" max="4" width="9.421875" style="0" customWidth="1"/>
    <col min="5" max="5" width="8.57421875" style="0" customWidth="1"/>
  </cols>
  <sheetData>
    <row r="2" spans="1:5" ht="15" customHeight="1">
      <c r="A2" s="46" t="s">
        <v>65</v>
      </c>
      <c r="B2" s="46"/>
      <c r="C2" s="46"/>
      <c r="D2" s="46"/>
      <c r="E2" s="46"/>
    </row>
    <row r="3" spans="1:5" ht="43.5" customHeight="1">
      <c r="A3" s="46"/>
      <c r="B3" s="46"/>
      <c r="C3" s="46"/>
      <c r="D3" s="46"/>
      <c r="E3" s="46"/>
    </row>
    <row r="4" spans="1:5" ht="21" customHeight="1">
      <c r="A4" s="43" t="s">
        <v>3</v>
      </c>
      <c r="B4" s="45" t="s">
        <v>0</v>
      </c>
      <c r="C4" s="45" t="s">
        <v>1</v>
      </c>
      <c r="D4" s="45" t="s">
        <v>2</v>
      </c>
      <c r="E4" s="47" t="s">
        <v>4</v>
      </c>
    </row>
    <row r="5" spans="1:5" ht="21" customHeight="1">
      <c r="A5" s="44"/>
      <c r="B5" s="45"/>
      <c r="C5" s="45"/>
      <c r="D5" s="45"/>
      <c r="E5" s="48"/>
    </row>
    <row r="6" spans="1:5" ht="34.5" customHeight="1">
      <c r="A6" s="25" t="s">
        <v>35</v>
      </c>
      <c r="B6" s="25" t="s">
        <v>51</v>
      </c>
      <c r="C6" s="26" t="s">
        <v>14</v>
      </c>
      <c r="D6" s="26" t="s">
        <v>36</v>
      </c>
      <c r="E6" s="27">
        <v>24</v>
      </c>
    </row>
    <row r="7" spans="1:5" ht="34.5" customHeight="1">
      <c r="A7" s="25" t="s">
        <v>35</v>
      </c>
      <c r="B7" s="25" t="s">
        <v>51</v>
      </c>
      <c r="C7" s="26" t="s">
        <v>11</v>
      </c>
      <c r="D7" s="26" t="s">
        <v>37</v>
      </c>
      <c r="E7" s="27">
        <f>23-1</f>
        <v>22</v>
      </c>
    </row>
    <row r="8" spans="1:5" ht="34.5" customHeight="1">
      <c r="A8" s="28" t="s">
        <v>38</v>
      </c>
      <c r="B8" s="29" t="s">
        <v>39</v>
      </c>
      <c r="C8" s="30" t="s">
        <v>16</v>
      </c>
      <c r="D8" s="30" t="s">
        <v>58</v>
      </c>
      <c r="E8" s="31">
        <v>25</v>
      </c>
    </row>
    <row r="9" spans="1:5" ht="34.5" customHeight="1">
      <c r="A9" s="28" t="s">
        <v>38</v>
      </c>
      <c r="B9" s="29" t="s">
        <v>39</v>
      </c>
      <c r="C9" s="30" t="s">
        <v>14</v>
      </c>
      <c r="D9" s="30" t="s">
        <v>40</v>
      </c>
      <c r="E9" s="31">
        <f>25-1</f>
        <v>24</v>
      </c>
    </row>
    <row r="10" spans="1:5" ht="36.75" customHeight="1">
      <c r="A10" s="28" t="s">
        <v>38</v>
      </c>
      <c r="B10" s="29" t="s">
        <v>39</v>
      </c>
      <c r="C10" s="30" t="s">
        <v>14</v>
      </c>
      <c r="D10" s="30" t="s">
        <v>41</v>
      </c>
      <c r="E10" s="31">
        <v>25</v>
      </c>
    </row>
    <row r="11" spans="1:5" ht="38.25" customHeight="1">
      <c r="A11" s="28" t="s">
        <v>38</v>
      </c>
      <c r="B11" s="29" t="s">
        <v>39</v>
      </c>
      <c r="C11" s="30" t="s">
        <v>11</v>
      </c>
      <c r="D11" s="30" t="s">
        <v>42</v>
      </c>
      <c r="E11" s="31">
        <v>21</v>
      </c>
    </row>
    <row r="12" spans="1:5" ht="42.75" customHeight="1">
      <c r="A12" s="28" t="s">
        <v>38</v>
      </c>
      <c r="B12" s="29" t="s">
        <v>39</v>
      </c>
      <c r="C12" s="30" t="s">
        <v>11</v>
      </c>
      <c r="D12" s="30" t="s">
        <v>43</v>
      </c>
      <c r="E12" s="31">
        <v>23</v>
      </c>
    </row>
    <row r="13" spans="1:5" ht="34.5" customHeight="1">
      <c r="A13" s="32" t="s">
        <v>44</v>
      </c>
      <c r="B13" s="33" t="s">
        <v>45</v>
      </c>
      <c r="C13" s="34" t="s">
        <v>16</v>
      </c>
      <c r="D13" s="34" t="s">
        <v>59</v>
      </c>
      <c r="E13" s="35">
        <v>25</v>
      </c>
    </row>
    <row r="14" spans="1:5" ht="34.5" customHeight="1">
      <c r="A14" s="32" t="s">
        <v>44</v>
      </c>
      <c r="B14" s="33" t="s">
        <v>45</v>
      </c>
      <c r="C14" s="34" t="s">
        <v>16</v>
      </c>
      <c r="D14" s="34" t="s">
        <v>60</v>
      </c>
      <c r="E14" s="35">
        <v>25</v>
      </c>
    </row>
    <row r="15" spans="1:5" ht="39" customHeight="1">
      <c r="A15" s="32" t="s">
        <v>44</v>
      </c>
      <c r="B15" s="33" t="s">
        <v>45</v>
      </c>
      <c r="C15" s="34" t="s">
        <v>14</v>
      </c>
      <c r="D15" s="34" t="s">
        <v>46</v>
      </c>
      <c r="E15" s="35">
        <f>25+1-1</f>
        <v>25</v>
      </c>
    </row>
    <row r="16" spans="1:5" ht="35.25" customHeight="1">
      <c r="A16" s="32" t="s">
        <v>44</v>
      </c>
      <c r="B16" s="33" t="s">
        <v>45</v>
      </c>
      <c r="C16" s="34" t="s">
        <v>11</v>
      </c>
      <c r="D16" s="34" t="s">
        <v>47</v>
      </c>
      <c r="E16" s="35">
        <f>21+1-1</f>
        <v>21</v>
      </c>
    </row>
  </sheetData>
  <sheetProtection/>
  <mergeCells count="6">
    <mergeCell ref="A4:A5"/>
    <mergeCell ref="B4:B5"/>
    <mergeCell ref="C4:C5"/>
    <mergeCell ref="D4:D5"/>
    <mergeCell ref="A2:E3"/>
    <mergeCell ref="E4:E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E11"/>
  <sheetViews>
    <sheetView zoomScale="85" zoomScaleNormal="85" zoomScalePageLayoutView="0" workbookViewId="0" topLeftCell="A1">
      <selection activeCell="J22" sqref="J22"/>
    </sheetView>
  </sheetViews>
  <sheetFormatPr defaultColWidth="9.140625" defaultRowHeight="15"/>
  <cols>
    <col min="2" max="2" width="25.28125" style="0" customWidth="1"/>
    <col min="3" max="3" width="8.8515625" style="0" customWidth="1"/>
    <col min="4" max="4" width="10.421875" style="0" customWidth="1"/>
    <col min="5" max="5" width="8.57421875" style="0" customWidth="1"/>
  </cols>
  <sheetData>
    <row r="2" spans="1:5" ht="15" customHeight="1">
      <c r="A2" s="46" t="s">
        <v>6</v>
      </c>
      <c r="B2" s="46"/>
      <c r="C2" s="46"/>
      <c r="D2" s="46"/>
      <c r="E2" s="46"/>
    </row>
    <row r="3" spans="1:5" ht="15" customHeight="1">
      <c r="A3" s="46"/>
      <c r="B3" s="46"/>
      <c r="C3" s="46"/>
      <c r="D3" s="46"/>
      <c r="E3" s="46"/>
    </row>
    <row r="4" spans="1:5" ht="15.75" customHeight="1">
      <c r="A4" s="46"/>
      <c r="B4" s="46"/>
      <c r="C4" s="46"/>
      <c r="D4" s="46"/>
      <c r="E4" s="46"/>
    </row>
    <row r="6" spans="1:5" ht="21" customHeight="1">
      <c r="A6" s="43" t="s">
        <v>3</v>
      </c>
      <c r="B6" s="45" t="s">
        <v>0</v>
      </c>
      <c r="C6" s="45" t="s">
        <v>1</v>
      </c>
      <c r="D6" s="45" t="s">
        <v>2</v>
      </c>
      <c r="E6" s="47" t="s">
        <v>4</v>
      </c>
    </row>
    <row r="7" spans="1:5" ht="21" customHeight="1">
      <c r="A7" s="44"/>
      <c r="B7" s="45"/>
      <c r="C7" s="45"/>
      <c r="D7" s="45"/>
      <c r="E7" s="48"/>
    </row>
    <row r="8" spans="1:5" ht="47.25" customHeight="1">
      <c r="A8" s="3" t="s">
        <v>62</v>
      </c>
      <c r="B8" s="5" t="s">
        <v>63</v>
      </c>
      <c r="C8" s="6" t="s">
        <v>16</v>
      </c>
      <c r="D8" s="6" t="s">
        <v>64</v>
      </c>
      <c r="E8" s="11">
        <v>27</v>
      </c>
    </row>
    <row r="9" spans="1:5" ht="48" customHeight="1">
      <c r="A9" s="3" t="s">
        <v>13</v>
      </c>
      <c r="B9" s="5" t="s">
        <v>34</v>
      </c>
      <c r="C9" s="6" t="s">
        <v>16</v>
      </c>
      <c r="D9" s="6" t="s">
        <v>61</v>
      </c>
      <c r="E9" s="11">
        <v>21</v>
      </c>
    </row>
    <row r="10" spans="1:5" ht="40.5" customHeight="1">
      <c r="A10" s="3" t="s">
        <v>13</v>
      </c>
      <c r="B10" s="5" t="s">
        <v>34</v>
      </c>
      <c r="C10" s="6" t="s">
        <v>14</v>
      </c>
      <c r="D10" s="6" t="s">
        <v>48</v>
      </c>
      <c r="E10" s="11">
        <v>20</v>
      </c>
    </row>
    <row r="11" spans="1:5" ht="43.5" customHeight="1">
      <c r="A11" s="3" t="s">
        <v>13</v>
      </c>
      <c r="B11" s="5" t="s">
        <v>34</v>
      </c>
      <c r="C11" s="6" t="s">
        <v>11</v>
      </c>
      <c r="D11" s="6" t="s">
        <v>49</v>
      </c>
      <c r="E11" s="11">
        <f>17-2</f>
        <v>15</v>
      </c>
    </row>
  </sheetData>
  <sheetProtection/>
  <mergeCells count="6">
    <mergeCell ref="A6:A7"/>
    <mergeCell ref="B6:B7"/>
    <mergeCell ref="C6:C7"/>
    <mergeCell ref="D6:D7"/>
    <mergeCell ref="A2:E4"/>
    <mergeCell ref="E6:E7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E8"/>
  <sheetViews>
    <sheetView zoomScale="85" zoomScaleNormal="85" zoomScalePageLayoutView="0" workbookViewId="0" topLeftCell="A1">
      <selection activeCell="H10" sqref="H10"/>
    </sheetView>
  </sheetViews>
  <sheetFormatPr defaultColWidth="9.140625" defaultRowHeight="15"/>
  <cols>
    <col min="2" max="2" width="25.28125" style="0" customWidth="1"/>
    <col min="3" max="3" width="8.8515625" style="0" customWidth="1"/>
    <col min="4" max="4" width="10.421875" style="0" customWidth="1"/>
    <col min="5" max="5" width="8.57421875" style="0" customWidth="1"/>
  </cols>
  <sheetData>
    <row r="2" spans="1:5" ht="15" customHeight="1">
      <c r="A2" s="46" t="s">
        <v>7</v>
      </c>
      <c r="B2" s="46"/>
      <c r="C2" s="46"/>
      <c r="D2" s="46"/>
      <c r="E2" s="46"/>
    </row>
    <row r="3" spans="1:5" ht="59.25" customHeight="1">
      <c r="A3" s="46"/>
      <c r="B3" s="46"/>
      <c r="C3" s="46"/>
      <c r="D3" s="46"/>
      <c r="E3" s="46"/>
    </row>
    <row r="5" spans="1:5" ht="21" customHeight="1">
      <c r="A5" s="43" t="s">
        <v>3</v>
      </c>
      <c r="B5" s="45" t="s">
        <v>0</v>
      </c>
      <c r="C5" s="45" t="s">
        <v>1</v>
      </c>
      <c r="D5" s="45" t="s">
        <v>2</v>
      </c>
      <c r="E5" s="36"/>
    </row>
    <row r="6" spans="1:5" ht="21" customHeight="1">
      <c r="A6" s="44"/>
      <c r="B6" s="45"/>
      <c r="C6" s="45"/>
      <c r="D6" s="45"/>
      <c r="E6" s="1" t="s">
        <v>4</v>
      </c>
    </row>
    <row r="7" spans="1:5" ht="49.5" customHeight="1">
      <c r="A7" s="7" t="s">
        <v>13</v>
      </c>
      <c r="B7" s="6" t="s">
        <v>52</v>
      </c>
      <c r="C7" s="6" t="s">
        <v>11</v>
      </c>
      <c r="D7" s="6" t="s">
        <v>12</v>
      </c>
      <c r="E7" s="4">
        <v>6</v>
      </c>
    </row>
    <row r="8" spans="1:5" ht="49.5" customHeight="1">
      <c r="A8" s="10" t="s">
        <v>22</v>
      </c>
      <c r="B8" s="6" t="s">
        <v>18</v>
      </c>
      <c r="C8" s="6" t="s">
        <v>11</v>
      </c>
      <c r="D8" s="6" t="s">
        <v>21</v>
      </c>
      <c r="E8" s="4">
        <v>6</v>
      </c>
    </row>
  </sheetData>
  <sheetProtection/>
  <mergeCells count="5">
    <mergeCell ref="A5:A6"/>
    <mergeCell ref="B5:B6"/>
    <mergeCell ref="C5:C6"/>
    <mergeCell ref="D5:D6"/>
    <mergeCell ref="A2:E3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mon214-1</dc:creator>
  <cp:keywords/>
  <dc:description/>
  <cp:lastModifiedBy>Ирина Михайловна</cp:lastModifiedBy>
  <cp:lastPrinted>2016-10-03T15:40:04Z</cp:lastPrinted>
  <dcterms:created xsi:type="dcterms:W3CDTF">2013-10-24T09:33:35Z</dcterms:created>
  <dcterms:modified xsi:type="dcterms:W3CDTF">2016-10-10T15:33:27Z</dcterms:modified>
  <cp:category/>
  <cp:version/>
  <cp:contentType/>
  <cp:contentStatus/>
</cp:coreProperties>
</file>